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pania\Downloads\"/>
    </mc:Choice>
  </mc:AlternateContent>
  <xr:revisionPtr revIDLastSave="0" documentId="13_ncr:1_{EF25DF57-ECF9-40BC-9DED-614FDE8AFDDA}" xr6:coauthVersionLast="47" xr6:coauthVersionMax="47" xr10:uidLastSave="{00000000-0000-0000-0000-000000000000}"/>
  <bookViews>
    <workbookView xWindow="-110" yWindow="-110" windowWidth="38620" windowHeight="21220" xr2:uid="{05A4998A-2C64-470E-9959-6F827B330FA8}"/>
  </bookViews>
  <sheets>
    <sheet name="INVOIC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4" i="1"/>
  <c r="G40" i="1" l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30" i="1"/>
  <c r="G31" i="1"/>
  <c r="G32" i="1"/>
  <c r="G33" i="1"/>
  <c r="G34" i="1"/>
  <c r="G35" i="1"/>
  <c r="G36" i="1"/>
  <c r="G37" i="1"/>
  <c r="G38" i="1"/>
  <c r="G3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21" i="1" l="1"/>
  <c r="G22" i="1"/>
  <c r="G23" i="1"/>
  <c r="G24" i="1"/>
  <c r="G25" i="1"/>
  <c r="G26" i="1"/>
  <c r="G27" i="1"/>
  <c r="G28" i="1"/>
  <c r="G29" i="1"/>
  <c r="G98" i="1"/>
  <c r="G99" i="1"/>
  <c r="G100" i="1"/>
  <c r="G101" i="1"/>
  <c r="G102" i="1"/>
  <c r="G103" i="1"/>
  <c r="G104" i="1"/>
  <c r="G105" i="1"/>
  <c r="G106" i="1"/>
  <c r="G107" i="1"/>
  <c r="G20" i="1"/>
  <c r="F12" i="1"/>
  <c r="F13" i="1" l="1"/>
  <c r="G108" i="1" l="1"/>
  <c r="G109" i="1" s="1"/>
  <c r="G111" i="1" l="1"/>
  <c r="F6" i="1"/>
</calcChain>
</file>

<file path=xl/sharedStrings.xml><?xml version="1.0" encoding="utf-8"?>
<sst xmlns="http://schemas.openxmlformats.org/spreadsheetml/2006/main" count="228" uniqueCount="218">
  <si>
    <t>Tax</t>
  </si>
  <si>
    <t>Total</t>
  </si>
  <si>
    <t>Amount</t>
  </si>
  <si>
    <t>Open</t>
  </si>
  <si>
    <t>Due on receipt</t>
  </si>
  <si>
    <t>Shipper:</t>
  </si>
  <si>
    <t>Consignee:</t>
  </si>
  <si>
    <t>Origin/Destination:</t>
  </si>
  <si>
    <t xml:space="preserve">Entry Date:    </t>
  </si>
  <si>
    <t>Pieces / Weight:</t>
  </si>
  <si>
    <t>Booking Number:</t>
  </si>
  <si>
    <t>BOE INDUSTRY LLC</t>
  </si>
  <si>
    <t>Invoice</t>
  </si>
  <si>
    <t>Date</t>
  </si>
  <si>
    <t>Due Date</t>
  </si>
  <si>
    <t>Number</t>
  </si>
  <si>
    <t>Payment Terms</t>
  </si>
  <si>
    <t>Bill to</t>
  </si>
  <si>
    <t>Description of Charges</t>
  </si>
  <si>
    <t>Quantity</t>
  </si>
  <si>
    <t>Price</t>
  </si>
  <si>
    <r>
      <rPr>
        <b/>
        <vertAlign val="superscript"/>
        <sz val="12"/>
        <rFont val="Arial"/>
        <family val="2"/>
      </rPr>
      <t xml:space="preserve"> </t>
    </r>
    <r>
      <rPr>
        <b/>
        <vertAlign val="subscript"/>
        <sz val="12"/>
        <rFont val="Arial"/>
        <family val="2"/>
      </rPr>
      <t xml:space="preserve">USD  </t>
    </r>
    <r>
      <rPr>
        <b/>
        <sz val="12"/>
        <rFont val="Arial"/>
        <family val="2"/>
      </rPr>
      <t>Amount</t>
    </r>
  </si>
  <si>
    <t>Code</t>
  </si>
  <si>
    <t>1001249</t>
  </si>
  <si>
    <t>1002992</t>
  </si>
  <si>
    <t>1003184</t>
  </si>
  <si>
    <t>1003831</t>
  </si>
  <si>
    <t>1004078</t>
  </si>
  <si>
    <t>City:</t>
  </si>
  <si>
    <t>Address:</t>
  </si>
  <si>
    <t>E-mail:</t>
  </si>
  <si>
    <t>Terms and conditions of play available on our website</t>
  </si>
  <si>
    <t>Unless requested in writing and confirmed in writing to the winning Client, the Company is under no obligation</t>
  </si>
  <si>
    <t>to obtain insurance on behalf of the Client; in all cases, the Client shall pay all premiums and costs related to obtaining the winning lot.</t>
  </si>
  <si>
    <t>Term:</t>
  </si>
  <si>
    <t>Account: 890013722</t>
  </si>
  <si>
    <t xml:space="preserve">Make payments to: </t>
  </si>
  <si>
    <t>ABA number: 021000021</t>
  </si>
  <si>
    <t>Address: 80 Sw 8Th Ste 100 Miami Fl 33130</t>
  </si>
  <si>
    <t>Swift Banking: CHASUS33</t>
  </si>
  <si>
    <t>Bank Name: JpMorgan Chase Bank, Na</t>
  </si>
  <si>
    <t>BoE INDUSTRY LLC</t>
  </si>
  <si>
    <t>Bank Address: 270 Parj Ave., New York, Y 10017</t>
  </si>
  <si>
    <t>Single price set for the respective lot at auction, considering remanufactured parts used in a percentage of the lot.</t>
  </si>
  <si>
    <t>Payment for goods against issuance of commercial invoice</t>
  </si>
  <si>
    <t xml:space="preserve">NIT: </t>
  </si>
  <si>
    <t>Country:</t>
  </si>
  <si>
    <t>FOB PANAMA</t>
  </si>
  <si>
    <t xml:space="preserve">www.boeindustry.com </t>
  </si>
  <si>
    <t>E mail: shipping@boeindustry.com</t>
  </si>
  <si>
    <t>1002429</t>
  </si>
  <si>
    <t>1002137</t>
  </si>
  <si>
    <t>1004287</t>
  </si>
  <si>
    <t>1002315</t>
  </si>
  <si>
    <t>1003736</t>
  </si>
  <si>
    <t>1002787</t>
  </si>
  <si>
    <t>1003071</t>
  </si>
  <si>
    <t>1001615</t>
  </si>
  <si>
    <t>1004268</t>
  </si>
  <si>
    <t>1000140</t>
  </si>
  <si>
    <t>1004272</t>
  </si>
  <si>
    <t>Bolivia</t>
  </si>
  <si>
    <t>Global Business Terminal Via Domingo Diaz Panama Telephone: +507 69526682</t>
  </si>
  <si>
    <t>1002900</t>
  </si>
  <si>
    <t>1000341</t>
  </si>
  <si>
    <t>1003740</t>
  </si>
  <si>
    <t>1003838</t>
  </si>
  <si>
    <t xml:space="preserve"> SM-A325 NEGRO /5° LINE CATEGORY, GENERIC FOR MOBILE</t>
  </si>
  <si>
    <t>CG8 NEGRO /5° LINE CATEGORY, GENERIC FOR MOBILE</t>
  </si>
  <si>
    <t>KI7  NEGRO /5° LINE CATEGORY, GENERIC FOR MOBILE</t>
  </si>
  <si>
    <t>23100RN82L NEGRO /5° LINE CATEGORY, GENERIC FOR MOBILE</t>
  </si>
  <si>
    <t>1000157</t>
  </si>
  <si>
    <t>22111317I NEGRO /5° LINE CATEGORY, GENERIC FOR MOBILE</t>
  </si>
  <si>
    <t>SM-A042F NEGRO /5° LINE CATEGORY, GENERIC FOR MOBILE</t>
  </si>
  <si>
    <t>SM-A226 /5° LINE CATEGORY, GENERIC FOR MOBILE</t>
  </si>
  <si>
    <t>1002993</t>
  </si>
  <si>
    <t xml:space="preserve"> 	KE7 NEGRO /5° LINE CATEGORY, GENERIC FOR MOBILE</t>
  </si>
  <si>
    <t>1004110</t>
  </si>
  <si>
    <t>BF7n NEGRO /5° LINE CATEGORY, GENERIC FOR MOBILE</t>
  </si>
  <si>
    <t>1004267</t>
  </si>
  <si>
    <t xml:space="preserve"> 	M1906F9SH NEGRO /5° LINE CATEGORY, GENERIC FOR MOBILE</t>
  </si>
  <si>
    <t>LD7 NEGRO /5° LINE CATEGORY, GENERIC FOR MOBILE</t>
  </si>
  <si>
    <t>BG7n NEGRO /5° LINE CATEGORY, GENERIC FOR MOBILE</t>
  </si>
  <si>
    <t xml:space="preserve"> 	KE5j NEGRO /5° LINE CATEGORY, GENERIC FOR MOBILE</t>
  </si>
  <si>
    <t>M2101K6G NEGRO/5° LINE CATEGORY, GENERIC FOR MOBILE</t>
  </si>
  <si>
    <t>M2004J19GNEGRO /5° LINE CATEGORY, GENERIC FOR MOBILE</t>
  </si>
  <si>
    <t>2015105 NEGRO /5° LINE CATEGORY, GENERIC FOR MOBILE</t>
  </si>
  <si>
    <t>SM-A013F NEGRO /5° LINE CATEGORY, GENERIC FOR MOBILE</t>
  </si>
  <si>
    <t>LCD SAMSUNG A01/A015(F) GLASS CAMBIADO/NEGRO</t>
  </si>
  <si>
    <t>M2006C3LG NEGRO /5° LINE CATEGORY, GENERIC FOR MOBILE</t>
  </si>
  <si>
    <t>SM-G610 NEGRO /5° LINE CATEGORY, GENERIC FOR MOBILE</t>
  </si>
  <si>
    <t>KG5 NEGRO/5° LINE CATEGORY, GENERIC FOR MOBILE</t>
  </si>
  <si>
    <t>M1808D2TG NEGRO /5° LINE CATEGORY, GENERIC FOR MOBILE</t>
  </si>
  <si>
    <t>1003391</t>
  </si>
  <si>
    <t>M2007J20CG NEGRO /5° LINE CATEGORY, GENERIC FOR MOBILE</t>
  </si>
  <si>
    <t>1004254</t>
  </si>
  <si>
    <t>21061119 NEGRO /5° LINE CATEGORY, GENERIC FOR MOBILE</t>
  </si>
  <si>
    <t>1002317</t>
  </si>
  <si>
    <t>SM-A536 NEGRO /5° LINE CATEGORY, GENERIC FOR MOBILE</t>
  </si>
  <si>
    <t>1000035</t>
  </si>
  <si>
    <t>J19S NEGRO /5° LINE CATEGORY, GENERIC FOR MOBILE</t>
  </si>
  <si>
    <t>M2003J15SC NEGRO/5° LINE CATEGORY, GENERIC FOR MOBILE</t>
  </si>
  <si>
    <t>SM-A107  /5° LINE CATEGORY, GENERIC FOR MOBILE</t>
  </si>
  <si>
    <t>1004270</t>
  </si>
  <si>
    <t>1003944</t>
  </si>
  <si>
    <t>1004242</t>
  </si>
  <si>
    <t>1001790</t>
  </si>
  <si>
    <t>1002909</t>
  </si>
  <si>
    <t>1003359</t>
  </si>
  <si>
    <t>1003232</t>
  </si>
  <si>
    <t>1004295</t>
  </si>
  <si>
    <t>1002837</t>
  </si>
  <si>
    <t>1000401</t>
  </si>
  <si>
    <t>1000125</t>
  </si>
  <si>
    <t>1003075</t>
  </si>
  <si>
    <t>1001950</t>
  </si>
  <si>
    <t>1000066</t>
  </si>
  <si>
    <t>1002160</t>
  </si>
  <si>
    <t>1002240</t>
  </si>
  <si>
    <t>1002187</t>
  </si>
  <si>
    <t>1001894</t>
  </si>
  <si>
    <t>1004256</t>
  </si>
  <si>
    <t>1003854</t>
  </si>
  <si>
    <t>1000115</t>
  </si>
  <si>
    <t>1000006</t>
  </si>
  <si>
    <t>2201117TG NEGRO /5° LINE CATEGORY, GENERIC FOR MOBILE</t>
  </si>
  <si>
    <t>KG5K NEGRO /5° LINE CATEGORY, GENERIC FOR MOBILE</t>
  </si>
  <si>
    <t>KI5k  NEGRO /5° LINE CATEGORY, GENERIC FOR MOBILE</t>
  </si>
  <si>
    <t>SM-J415 NEGRO /5° LINE CATEGORY, GENERIC FOR MOBILE</t>
  </si>
  <si>
    <t>220333QAG NEGRO  /5° LINE CATEGORY, GENERIC FOR MOBILE</t>
  </si>
  <si>
    <t>LH8n NEGRO /5° LINE CATEGORY, GENERIC FOR MOBILE</t>
  </si>
  <si>
    <t>SM-A525F NEGRO /5° LINE CATEGORY, GENERIC FOR MOBILE</t>
  </si>
  <si>
    <t>SM-A515 NEGRO /5° LINE CATEGORY, GENERIC FOR MOBILE</t>
  </si>
  <si>
    <t>SM-A245F NEGRO /5° LINE CATEGORY, GENERIC FOR MOBILE</t>
  </si>
  <si>
    <t xml:space="preserve">M1901F7G NEGRO /5° LINE CATEGORY, GENERIC FOR MOBILE </t>
  </si>
  <si>
    <t>M2003J6B2G /5° LINE CATEGORY, GENERIC FOR MOBILE</t>
  </si>
  <si>
    <t>CE7 NEGRO /5° LINE CATEGORY, GENERIC FOR MOBILE</t>
  </si>
  <si>
    <t>SM-A015 NEGRO /5° LINE CATEGORY, GENERIC FOR MOBILE</t>
  </si>
  <si>
    <t>M2003J6A1G /5° LINE CATEGORY, GENERIC FOR MOBILE</t>
  </si>
  <si>
    <t>SM-G570 NEGRO /5° LINE CATEGORY, GENERIC FOR MOBILE</t>
  </si>
  <si>
    <t>SM-G570 BLANCO  /5° LINE CATEGORY, GENERIC FOR MOBILE</t>
  </si>
  <si>
    <t xml:space="preserve">SM-A307F NEGRO  /5° LINE CATEGORY, GENERIC FOR MOBILE </t>
  </si>
  <si>
    <t>SM-J260 AZUL /5° LINE CATEGORY, GENERIC FOR MOBILE</t>
  </si>
  <si>
    <t>BF6  NEGRO /5° LINE CATEGORY, GENERIC FOR MOBILE</t>
  </si>
  <si>
    <t>SM-A135F NEGRO /5° LINE CATEGORY, GENERIC FOR MOBILE</t>
  </si>
  <si>
    <t>M1903F10G NEGRO/5° LINE CATEGORY, GENERIC FOR MOBILE</t>
  </si>
  <si>
    <t>SM-A225F BIG NEGRO/5° LINE CATEGORY, GENERIC FOR MOBILE</t>
  </si>
  <si>
    <t>1001514</t>
  </si>
  <si>
    <t>SM-A205 NEGRO /5° LINE CATEGORY, GENERIC FOR MOBILE</t>
  </si>
  <si>
    <t>1001636</t>
  </si>
  <si>
    <t xml:space="preserve">SM-A305F NEGRO /5° LINE CATEGORY, GENERIC FOR MOBILE </t>
  </si>
  <si>
    <t>1004155</t>
  </si>
  <si>
    <t>BF7 NEGRO/5° LINE CATEGORY, GENERIC FOR MOBILE</t>
  </si>
  <si>
    <t>1002428</t>
  </si>
  <si>
    <t xml:space="preserve"> 	SM-A505F NEGR /5° LINE CATEGORY, GENERIC FOR MOBILE </t>
  </si>
  <si>
    <t>1003726</t>
  </si>
  <si>
    <t>RMX3261 NEGRO /5° LINE CATEGORY, GENERIC FOR MOBILE</t>
  </si>
  <si>
    <t>1003750</t>
  </si>
  <si>
    <t>LCD ZTE BLADE A51 OEM/NEGRO</t>
  </si>
  <si>
    <t>1004238</t>
  </si>
  <si>
    <t>‎2209116AG /5° LINE CATEGORY, GENERIC FOR MOBILE</t>
  </si>
  <si>
    <t>1004315</t>
  </si>
  <si>
    <t>X6831  NEGRO /5° LINE CATEGORY, GENERIC FOR MOBILE</t>
  </si>
  <si>
    <t>1001432</t>
  </si>
  <si>
    <t>CG6 NEGRO /5° LINE CATEGORY, GENERIC FOR MOBILE</t>
  </si>
  <si>
    <t>1004100</t>
  </si>
  <si>
    <t>BE8 NEGRO /5° LINE CATEGORY, GENERIC FOR MOBILE</t>
  </si>
  <si>
    <t>1002530</t>
  </si>
  <si>
    <t>M2102J20SG /5° LINE CATEGORY, GENERIC FOR MOBILE</t>
  </si>
  <si>
    <t>1000146</t>
  </si>
  <si>
    <t>KJ6 NEGRO /5° LINE CATEGORY, GENERIC FOR MOBILE</t>
  </si>
  <si>
    <t>1002309</t>
  </si>
  <si>
    <t xml:space="preserve"> 	SM-A315F NEGRO /5° LINE CATEGORY, GENERIC FOR MOBILE  </t>
  </si>
  <si>
    <t>1003756</t>
  </si>
  <si>
    <t>SM-A336 NEGRO /5° LINE CATEGORY, GENERIC FOR MOBILE</t>
  </si>
  <si>
    <t>1002335</t>
  </si>
  <si>
    <t xml:space="preserve"> 	SM-A705F NEGRO /5° LINE CATEGORY, GENERIC FOR MOBILE </t>
  </si>
  <si>
    <t>1003738</t>
  </si>
  <si>
    <t>LE7/LF7 NEGRO /5° LINE CATEGORY, GENERIC FOR MOBILE</t>
  </si>
  <si>
    <t>1004329</t>
  </si>
  <si>
    <t>2303CRA44A NEGRO /5° LINE CATEGORY, GENERIC FOR MOBILE</t>
  </si>
  <si>
    <t>1003072</t>
  </si>
  <si>
    <t>RMX2170 /5° LINE CATEGORY, GENERIC FOR MOBILE</t>
  </si>
  <si>
    <t>1002802</t>
  </si>
  <si>
    <t>X6525 NEGRO /5° LINE CATEGORY, GENERIC FOR MOBILE</t>
  </si>
  <si>
    <t>1003809</t>
  </si>
  <si>
    <t xml:space="preserve"> 	RMX3231 NEGRO /5° LINE CATEGORY, GENERIC FOR MOBILE</t>
  </si>
  <si>
    <t>1000402</t>
  </si>
  <si>
    <t xml:space="preserve">SM-J111F AZUL /5° LINE CATEGORY, GENERIC FOR MOBILE </t>
  </si>
  <si>
    <t>1000308</t>
  </si>
  <si>
    <t>CLT-L29C NEGRO /5° LINE CATEGORY, GENERIC FOR MOBILE</t>
  </si>
  <si>
    <t>1004043</t>
  </si>
  <si>
    <t xml:space="preserve"> 	SM-A045F NEGRO /5° LINE CATEGORY, GENERIC FOR MOBILE</t>
  </si>
  <si>
    <t>1004280</t>
  </si>
  <si>
    <t>M2101K7AI /5° LINE CATEGORY, GENERIC FOR MOBILE</t>
  </si>
  <si>
    <t>1003843</t>
  </si>
  <si>
    <t xml:space="preserve"> 	BD4 NEGRO /5° LINE CATEGORY, GENERIC FOR MOBILE</t>
  </si>
  <si>
    <t>1000243</t>
  </si>
  <si>
    <t>23129RAA4G /5° LINE CATEGORY, GENERIC FOR MOBILE</t>
  </si>
  <si>
    <t>1003091</t>
  </si>
  <si>
    <t xml:space="preserve"> 	2201116PG /5° LINE CATEGORY, GENERIC FOR MOBILE</t>
  </si>
  <si>
    <t>1001765</t>
  </si>
  <si>
    <t>MZB8458IN NEGRO /5° LINE CATEGORY, GENERIC FOR MOBILE</t>
  </si>
  <si>
    <t>1003737</t>
  </si>
  <si>
    <t xml:space="preserve"> 	CH6 NEGRO /5° LINE CATEGORY, GENERIC FOR MOBILE</t>
  </si>
  <si>
    <t>1003849</t>
  </si>
  <si>
    <t>LCD INFINIX HOT 11 PLAY OEM/NEGRO</t>
  </si>
  <si>
    <t>1004239</t>
  </si>
  <si>
    <t xml:space="preserve"> 	X6515 NEGRO /5° LINE CATEGORY, GENERIC FOR MOBILE</t>
  </si>
  <si>
    <t>1003731</t>
  </si>
  <si>
    <t>SM-A035F NEGRO /5° LINE CATEGORY, GENERIC FOR MOBILE</t>
  </si>
  <si>
    <t>1004152</t>
  </si>
  <si>
    <t>A7020 NEGRO/5° LINE CATEGORY, GENERIC FOR MOBILE</t>
  </si>
  <si>
    <t>BO35</t>
  </si>
  <si>
    <t>ALVARO RODOLFO RUEDA PALOMINO</t>
  </si>
  <si>
    <t>Calle Bruno Racua N° 084 esquina Calle Libertador Simón Bolívar</t>
  </si>
  <si>
    <t>alvarorp1986pj@gmail.com</t>
  </si>
  <si>
    <t>BENI (guayanamerin)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</si>
</sst>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dd/yyyy;@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10"/>
      <color theme="1"/>
      <name val="Aptos Narrow"/>
      <family val="2"/>
      <scheme val="minor"/>
    </font>
    <font>
      <b/>
      <sz val="18"/>
      <name val="Arial Black"/>
      <family val="2"/>
    </font>
    <font>
      <b/>
      <sz val="16"/>
      <name val="Arial"/>
      <family val="2"/>
    </font>
    <font>
      <b/>
      <sz val="10"/>
      <color rgb="FF000000"/>
      <name val="Arial"/>
      <family val="2"/>
    </font>
    <font>
      <b/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DFD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Protection="1">
      <protection locked="0"/>
    </xf>
    <xf numFmtId="0" fontId="1" fillId="0" borderId="13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 indent="2"/>
    </xf>
    <xf numFmtId="0" fontId="2" fillId="2" borderId="4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top" shrinkToFit="1"/>
    </xf>
    <xf numFmtId="2" fontId="9" fillId="0" borderId="4" xfId="0" applyNumberFormat="1" applyFont="1" applyBorder="1" applyAlignment="1">
      <alignment horizontal="right" shrinkToFit="1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2" fontId="9" fillId="0" borderId="11" xfId="0" applyNumberFormat="1" applyFont="1" applyBorder="1" applyAlignment="1">
      <alignment horizontal="right" shrinkToFit="1"/>
    </xf>
    <xf numFmtId="2" fontId="10" fillId="0" borderId="12" xfId="0" applyNumberFormat="1" applyFont="1" applyBorder="1" applyAlignment="1" applyProtection="1">
      <alignment horizontal="center" shrinkToFit="1"/>
      <protection locked="0"/>
    </xf>
    <xf numFmtId="0" fontId="0" fillId="0" borderId="0" xfId="0" applyAlignment="1" applyProtection="1">
      <alignment vertical="top" wrapText="1"/>
      <protection locked="0"/>
    </xf>
    <xf numFmtId="1" fontId="10" fillId="0" borderId="13" xfId="0" applyNumberFormat="1" applyFont="1" applyBorder="1" applyAlignment="1" applyProtection="1">
      <alignment horizontal="center" shrinkToFit="1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10" fillId="0" borderId="5" xfId="0" applyNumberFormat="1" applyFont="1" applyBorder="1" applyAlignment="1" applyProtection="1">
      <alignment horizontal="center" shrinkToFi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1" fontId="10" fillId="0" borderId="7" xfId="0" applyNumberFormat="1" applyFont="1" applyBorder="1" applyAlignment="1" applyProtection="1">
      <alignment horizontal="center" shrinkToFi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indent="1"/>
      <protection locked="0"/>
    </xf>
    <xf numFmtId="0" fontId="11" fillId="0" borderId="6" xfId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indent="7"/>
      <protection locked="0"/>
    </xf>
    <xf numFmtId="164" fontId="1" fillId="0" borderId="0" xfId="0" applyNumberFormat="1" applyFont="1" applyAlignment="1" applyProtection="1">
      <alignment horizontal="left"/>
      <protection locked="0"/>
    </xf>
    <xf numFmtId="0" fontId="0" fillId="0" borderId="5" xfId="0" applyBorder="1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 wrapText="1" indent="5"/>
      <protection locked="0"/>
    </xf>
    <xf numFmtId="0" fontId="1" fillId="0" borderId="0" xfId="0" applyFont="1" applyAlignment="1" applyProtection="1">
      <alignment horizontal="left" vertical="center" indent="5"/>
      <protection locked="0"/>
    </xf>
    <xf numFmtId="0" fontId="1" fillId="0" borderId="6" xfId="0" applyFont="1" applyBorder="1" applyAlignment="1" applyProtection="1">
      <alignment horizontal="right"/>
      <protection locked="0"/>
    </xf>
    <xf numFmtId="0" fontId="2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/>
    </xf>
    <xf numFmtId="0" fontId="13" fillId="0" borderId="0" xfId="0" applyFont="1" applyAlignment="1" applyProtection="1">
      <alignment horizontal="left" indent="5"/>
      <protection locked="0"/>
    </xf>
    <xf numFmtId="0" fontId="1" fillId="0" borderId="0" xfId="0" applyFont="1" applyAlignment="1" applyProtection="1">
      <alignment horizontal="left" indent="5"/>
      <protection locked="0"/>
    </xf>
    <xf numFmtId="0" fontId="12" fillId="0" borderId="0" xfId="0" applyFont="1" applyAlignment="1" applyProtection="1">
      <alignment horizontal="left" indent="5"/>
      <protection locked="0"/>
    </xf>
    <xf numFmtId="0" fontId="14" fillId="0" borderId="0" xfId="1" applyFont="1" applyAlignment="1" applyProtection="1">
      <alignment horizontal="left" indent="5"/>
      <protection locked="0"/>
    </xf>
    <xf numFmtId="2" fontId="10" fillId="0" borderId="14" xfId="0" applyNumberFormat="1" applyFont="1" applyBorder="1" applyAlignment="1">
      <alignment horizontal="right" shrinkToFit="1"/>
    </xf>
    <xf numFmtId="2" fontId="10" fillId="0" borderId="6" xfId="0" applyNumberFormat="1" applyFont="1" applyBorder="1" applyAlignment="1">
      <alignment horizontal="right" shrinkToFit="1"/>
    </xf>
    <xf numFmtId="2" fontId="10" fillId="0" borderId="9" xfId="0" applyNumberFormat="1" applyFont="1" applyBorder="1" applyAlignment="1">
      <alignment horizontal="right" shrinkToFit="1"/>
    </xf>
    <xf numFmtId="0" fontId="2" fillId="2" borderId="12" xfId="0" applyFont="1" applyFill="1" applyBorder="1" applyAlignment="1">
      <alignment horizontal="left" vertical="top"/>
    </xf>
    <xf numFmtId="2" fontId="10" fillId="0" borderId="12" xfId="0" applyNumberFormat="1" applyFont="1" applyBorder="1" applyAlignment="1" applyProtection="1">
      <alignment horizontal="left" indent="1" shrinkToFit="1"/>
      <protection locked="0"/>
    </xf>
    <xf numFmtId="2" fontId="10" fillId="0" borderId="10" xfId="0" applyNumberFormat="1" applyFont="1" applyBorder="1" applyAlignment="1" applyProtection="1">
      <alignment horizontal="left" indent="1" shrinkToFit="1"/>
      <protection locked="0"/>
    </xf>
    <xf numFmtId="2" fontId="10" fillId="0" borderId="11" xfId="0" applyNumberFormat="1" applyFont="1" applyBorder="1" applyAlignment="1" applyProtection="1">
      <alignment horizontal="left" indent="1" shrinkToFit="1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 applyProtection="1">
      <alignment horizontal="center" vertical="top" shrinkToFit="1"/>
      <protection locked="0"/>
    </xf>
    <xf numFmtId="164" fontId="7" fillId="0" borderId="3" xfId="0" applyNumberFormat="1" applyFont="1" applyBorder="1" applyAlignment="1" applyProtection="1">
      <alignment horizontal="center" vertical="top" shrinkToFit="1"/>
      <protection locked="0"/>
    </xf>
    <xf numFmtId="0" fontId="2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" fillId="0" borderId="15" xfId="0" applyFont="1" applyBorder="1" applyAlignment="1" applyProtection="1">
      <alignment horizontal="left" indent="5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2544244</xdr:colOff>
      <xdr:row>29</xdr:row>
      <xdr:rowOff>126999</xdr:rowOff>
    </xdr:from>
    <xdr:to>
      <xdr:col>4</xdr:col>
      <xdr:colOff>0</xdr:colOff>
      <xdr:row>47</xdr:row>
      <xdr:rowOff>34924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8AD85B-BDBB-E4D1-BBA2-E2C6EF50A1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64" t="10523" r="29166" b="21158"/>
        <a:stretch/>
      </xdr:blipFill>
      <xdr:spPr>
        <a:xfrm>
          <a:off x="3299894" y="5251449"/>
          <a:ext cx="2192856" cy="3222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0</xdr:row>
      <xdr:rowOff>207029</xdr:rowOff>
    </xdr:from>
    <xdr:to>
      <xdr:col>1</xdr:col>
      <xdr:colOff>215900</xdr:colOff>
      <xdr:row>5</xdr:row>
      <xdr:rowOff>133351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40F32B-3EFA-44D2-AE68-24E82376D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32" t="10231" r="28758" b="20631"/>
        <a:stretch/>
      </xdr:blipFill>
      <xdr:spPr>
        <a:xfrm>
          <a:off x="228600" y="207029"/>
          <a:ext cx="742950" cy="1005822"/>
        </a:xfrm>
        <a:prstGeom prst="rect">
          <a:avLst/>
        </a:prstGeom>
      </xdr:spPr>
    </xdr:pic>
    <xdr:clientData/>
  </xdr:twoCellAnchor>
  <xdr:twoCellAnchor editAs="oneCell">
    <xdr:from>
      <xdr:col>5</xdr:col>
      <xdr:colOff>628650</xdr:colOff>
      <xdr:row>111</xdr:row>
      <xdr:rowOff>57150</xdr:rowOff>
    </xdr:from>
    <xdr:to>
      <xdr:col>6</xdr:col>
      <xdr:colOff>450850</xdr:colOff>
      <xdr:row>117</xdr:row>
      <xdr:rowOff>48926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96CFE9-1C46-EA03-678C-488BCB39C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61200" y="15151100"/>
          <a:ext cx="977900" cy="982376"/>
        </a:xfrm>
        <a:prstGeom prst="rect">
          <a:avLst/>
        </a:prstGeom>
      </xdr:spPr>
    </xdr:pic>
    <xdr:clientData/>
  </xdr:twoCellAnchor>
  <xdr:twoCellAnchor editAs="oneCell">
    <xdr:from>
      <xdr:col>1</xdr:col>
      <xdr:colOff>3232150</xdr:colOff>
      <xdr:row>108</xdr:row>
      <xdr:rowOff>212725</xdr:rowOff>
    </xdr:from>
    <xdr:to>
      <xdr:col>4</xdr:col>
      <xdr:colOff>376648</xdr:colOff>
      <xdr:row>116</xdr:row>
      <xdr:rowOff>150789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A232C8E-BF79-4E6B-BE78-D77FAD48E1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015" t="17148" r="30840" b="52487"/>
        <a:stretch/>
      </xdr:blipFill>
      <xdr:spPr bwMode="auto">
        <a:xfrm rot="21357248">
          <a:off x="3956050" y="28054300"/>
          <a:ext cx="1668873" cy="1519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2552700</xdr:colOff>
      <xdr:row>102</xdr:row>
      <xdr:rowOff>171450</xdr:rowOff>
    </xdr:from>
    <xdr:to>
      <xdr:col>4</xdr:col>
      <xdr:colOff>8456</xdr:colOff>
      <xdr:row>120</xdr:row>
      <xdr:rowOff>60325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A1610C-232C-4D76-A2DB-0517905FDD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64" t="10523" r="29166" b="21158"/>
        <a:stretch/>
      </xdr:blipFill>
      <xdr:spPr>
        <a:xfrm>
          <a:off x="3308350" y="15055850"/>
          <a:ext cx="2192856" cy="3222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ania\Downloads\PACKING%20LIST%20BO34.xlsx" TargetMode="External"/><Relationship Id="rId1" Type="http://schemas.openxmlformats.org/officeDocument/2006/relationships/externalLinkPath" Target="PACKING%20LIST%20BO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OICE"/>
    </sheetNames>
    <sheetDataSet>
      <sheetData sheetId="0">
        <row r="14">
          <cell r="F14" t="str">
            <v>23 / 736kg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oeindustry.com/" TargetMode="External"/><Relationship Id="rId1" Type="http://schemas.openxmlformats.org/officeDocument/2006/relationships/hyperlink" Target="mailto:alvarorp1986pj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6812-B890-49B7-B082-2709B7675187}">
  <sheetPr codeName="Hoja1">
    <pageSetUpPr fitToPage="1"/>
  </sheetPr>
  <dimension ref="A1:G125"/>
  <sheetViews>
    <sheetView tabSelected="1" workbookViewId="0">
      <selection activeCell="K26" sqref="K26"/>
    </sheetView>
  </sheetViews>
  <sheetFormatPr baseColWidth="10" defaultColWidth="10.81640625" defaultRowHeight="14.5" x14ac:dyDescent="0.35"/>
  <cols>
    <col min="1" max="1" width="10.81640625" style="1"/>
    <col min="2" max="2" width="57.81640625" style="1" customWidth="1"/>
    <col min="3" max="3" width="1.453125" style="1" customWidth="1"/>
    <col min="4" max="4" width="8.54296875" style="1" customWidth="1"/>
    <col min="5" max="5" width="13.453125" style="1" customWidth="1"/>
    <col min="6" max="7" width="16.54296875" style="1" customWidth="1"/>
    <col min="8" max="16384" width="10.81640625" style="1"/>
  </cols>
  <sheetData>
    <row r="1" spans="1:7" ht="26.15" customHeight="1" x14ac:dyDescent="0.8">
      <c r="A1" s="59" t="s">
        <v>11</v>
      </c>
      <c r="B1" s="59"/>
      <c r="C1" s="59"/>
      <c r="D1" s="59"/>
      <c r="E1" s="59"/>
      <c r="F1" s="59"/>
      <c r="G1" s="59"/>
    </row>
    <row r="2" spans="1:7" ht="13.5" customHeight="1" x14ac:dyDescent="0.35">
      <c r="A2" s="60" t="s">
        <v>62</v>
      </c>
      <c r="B2" s="60"/>
      <c r="C2" s="60"/>
      <c r="D2" s="60"/>
      <c r="E2" s="60"/>
      <c r="F2" s="60"/>
      <c r="G2" s="60"/>
    </row>
    <row r="3" spans="1:7" ht="10" customHeight="1" x14ac:dyDescent="0.35">
      <c r="B3" s="60"/>
      <c r="C3" s="60"/>
      <c r="D3" s="60"/>
      <c r="E3" s="60"/>
      <c r="F3" s="60"/>
      <c r="G3" s="60"/>
    </row>
    <row r="4" spans="1:7" ht="20" x14ac:dyDescent="0.35">
      <c r="B4" s="49"/>
      <c r="G4" s="16" t="s">
        <v>12</v>
      </c>
    </row>
    <row r="5" spans="1:7" ht="15.5" x14ac:dyDescent="0.35">
      <c r="B5" s="49" t="s">
        <v>49</v>
      </c>
      <c r="D5" s="63" t="s">
        <v>13</v>
      </c>
      <c r="E5" s="63"/>
      <c r="F5" s="17" t="s">
        <v>14</v>
      </c>
      <c r="G5" s="17" t="s">
        <v>15</v>
      </c>
    </row>
    <row r="6" spans="1:7" x14ac:dyDescent="0.35">
      <c r="B6" s="50" t="s">
        <v>48</v>
      </c>
      <c r="D6" s="64">
        <v>45684</v>
      </c>
      <c r="E6" s="65"/>
      <c r="F6" s="18">
        <f>D6</f>
        <v>45684</v>
      </c>
      <c r="G6" s="36">
        <v>93832</v>
      </c>
    </row>
    <row r="7" spans="1:7" ht="8.5" customHeight="1" x14ac:dyDescent="0.35">
      <c r="D7" s="67" t="s">
        <v>16</v>
      </c>
      <c r="E7" s="67"/>
      <c r="F7" s="61" t="s">
        <v>4</v>
      </c>
      <c r="G7" s="61" t="s">
        <v>3</v>
      </c>
    </row>
    <row r="8" spans="1:7" ht="8.5" customHeight="1" x14ac:dyDescent="0.35">
      <c r="A8" s="68" t="s">
        <v>17</v>
      </c>
      <c r="B8" s="68"/>
      <c r="D8" s="67"/>
      <c r="E8" s="67"/>
      <c r="F8" s="62"/>
      <c r="G8" s="62"/>
    </row>
    <row r="9" spans="1:7" ht="8.5" customHeight="1" x14ac:dyDescent="0.35">
      <c r="A9" s="69"/>
      <c r="B9" s="69"/>
      <c r="D9" s="2"/>
      <c r="E9" s="3"/>
      <c r="F9" s="4"/>
      <c r="G9" s="5"/>
    </row>
    <row r="10" spans="1:7" ht="13.5" customHeight="1" x14ac:dyDescent="0.35">
      <c r="A10" s="2"/>
      <c r="B10" s="20"/>
      <c r="D10" s="6" t="s">
        <v>5</v>
      </c>
      <c r="F10" s="7"/>
      <c r="G10" s="44" t="s">
        <v>213</v>
      </c>
    </row>
    <row r="11" spans="1:7" ht="13.5" customHeight="1" x14ac:dyDescent="0.35">
      <c r="A11" s="34" t="s">
        <v>214</v>
      </c>
      <c r="B11" s="14"/>
      <c r="D11" s="6" t="s">
        <v>6</v>
      </c>
      <c r="F11" s="7" t="str">
        <f>A11</f>
        <v>ALVARO RODOLFO RUEDA PALOMINO</v>
      </c>
      <c r="G11" s="8"/>
    </row>
    <row r="12" spans="1:7" ht="13.5" customHeight="1" x14ac:dyDescent="0.35">
      <c r="A12" s="34" t="s">
        <v>45</v>
      </c>
      <c r="B12" s="33">
        <v>6506629016</v>
      </c>
      <c r="D12" s="6" t="s">
        <v>7</v>
      </c>
      <c r="F12" s="7" t="str">
        <f>B13</f>
        <v>BENI (guayanamerin)</v>
      </c>
      <c r="G12" s="8"/>
    </row>
    <row r="13" spans="1:7" ht="13.5" customHeight="1" x14ac:dyDescent="0.35">
      <c r="A13" s="34" t="s">
        <v>28</v>
      </c>
      <c r="B13" s="33" t="s">
        <v>217</v>
      </c>
      <c r="D13" s="6" t="s">
        <v>8</v>
      </c>
      <c r="F13" s="37">
        <f>D6</f>
        <v>45684</v>
      </c>
      <c r="G13" s="8"/>
    </row>
    <row r="14" spans="1:7" ht="13.5" customHeight="1" x14ac:dyDescent="0.35">
      <c r="A14" s="34" t="s">
        <v>46</v>
      </c>
      <c r="B14" s="33" t="s">
        <v>61</v>
      </c>
      <c r="D14" s="6" t="s">
        <v>9</v>
      </c>
      <c r="F14" s="7" t="str">
        <f>[1]INVOICE!$F$14</f>
        <v>23 / 736kg</v>
      </c>
      <c r="G14" s="8"/>
    </row>
    <row r="15" spans="1:7" ht="13.5" customHeight="1" x14ac:dyDescent="0.35">
      <c r="A15" s="34" t="s">
        <v>29</v>
      </c>
      <c r="B15" s="33" t="s">
        <v>215</v>
      </c>
      <c r="D15" s="6" t="s">
        <v>10</v>
      </c>
      <c r="F15" s="7"/>
      <c r="G15" s="8"/>
    </row>
    <row r="16" spans="1:7" ht="13.5" customHeight="1" x14ac:dyDescent="0.35">
      <c r="A16" s="34" t="s">
        <v>30</v>
      </c>
      <c r="B16" s="35" t="s">
        <v>216</v>
      </c>
      <c r="D16" s="6" t="s">
        <v>34</v>
      </c>
      <c r="F16" s="1" t="s">
        <v>47</v>
      </c>
      <c r="G16" s="8"/>
    </row>
    <row r="17" spans="1:7" ht="13.5" customHeight="1" x14ac:dyDescent="0.35">
      <c r="A17" s="9"/>
      <c r="B17" s="21"/>
      <c r="D17" s="9"/>
      <c r="E17" s="10"/>
      <c r="F17" s="11"/>
      <c r="G17" s="12"/>
    </row>
    <row r="18" spans="1:7" ht="5.5" customHeight="1" x14ac:dyDescent="0.35"/>
    <row r="19" spans="1:7" ht="15.5" x14ac:dyDescent="0.35">
      <c r="A19" s="45" t="s">
        <v>22</v>
      </c>
      <c r="B19" s="66" t="s">
        <v>18</v>
      </c>
      <c r="C19" s="66"/>
      <c r="D19" s="66"/>
      <c r="E19" s="46" t="s">
        <v>19</v>
      </c>
      <c r="F19" s="54" t="s">
        <v>20</v>
      </c>
      <c r="G19" s="45" t="s">
        <v>2</v>
      </c>
    </row>
    <row r="20" spans="1:7" ht="19" customHeight="1" x14ac:dyDescent="0.35">
      <c r="A20" s="23" t="s">
        <v>147</v>
      </c>
      <c r="B20" s="38" t="s">
        <v>148</v>
      </c>
      <c r="C20" s="24"/>
      <c r="D20" s="24"/>
      <c r="E20" s="25">
        <v>180</v>
      </c>
      <c r="F20" s="55">
        <v>2.5</v>
      </c>
      <c r="G20" s="51">
        <f>IF(F20&gt;0,E20*F20,"")</f>
        <v>450</v>
      </c>
    </row>
    <row r="21" spans="1:7" x14ac:dyDescent="0.35">
      <c r="A21" s="26" t="s">
        <v>149</v>
      </c>
      <c r="B21" s="39" t="s">
        <v>150</v>
      </c>
      <c r="C21" s="27"/>
      <c r="D21" s="27"/>
      <c r="E21" s="28">
        <v>130</v>
      </c>
      <c r="F21" s="56">
        <v>2.5</v>
      </c>
      <c r="G21" s="52">
        <f>IF(F21&gt;0,E21*F21,"")</f>
        <v>325</v>
      </c>
    </row>
    <row r="22" spans="1:7" x14ac:dyDescent="0.35">
      <c r="A22" s="26" t="s">
        <v>110</v>
      </c>
      <c r="B22" s="39" t="s">
        <v>132</v>
      </c>
      <c r="C22" s="27"/>
      <c r="D22" s="27"/>
      <c r="E22" s="28">
        <v>50</v>
      </c>
      <c r="F22" s="56">
        <v>2.5</v>
      </c>
      <c r="G22" s="52">
        <f t="shared" ref="G22:G36" si="0">IF(F22&gt;0,E22*F22,"")</f>
        <v>125</v>
      </c>
    </row>
    <row r="23" spans="1:7" x14ac:dyDescent="0.35">
      <c r="A23" s="26" t="s">
        <v>151</v>
      </c>
      <c r="B23" s="39" t="s">
        <v>152</v>
      </c>
      <c r="C23" s="27"/>
      <c r="D23" s="27"/>
      <c r="E23" s="28">
        <v>60</v>
      </c>
      <c r="F23" s="56">
        <v>2.5</v>
      </c>
      <c r="G23" s="52">
        <f t="shared" si="0"/>
        <v>150</v>
      </c>
    </row>
    <row r="24" spans="1:7" x14ac:dyDescent="0.35">
      <c r="A24" s="26" t="s">
        <v>121</v>
      </c>
      <c r="B24" s="39" t="s">
        <v>143</v>
      </c>
      <c r="C24" s="27"/>
      <c r="D24" s="27"/>
      <c r="E24" s="28">
        <v>420</v>
      </c>
      <c r="F24" s="56">
        <v>2.5</v>
      </c>
      <c r="G24" s="52">
        <f t="shared" si="0"/>
        <v>1050</v>
      </c>
    </row>
    <row r="25" spans="1:7" x14ac:dyDescent="0.35">
      <c r="A25" s="26" t="s">
        <v>99</v>
      </c>
      <c r="B25" s="39" t="s">
        <v>100</v>
      </c>
      <c r="C25" s="27"/>
      <c r="D25" s="27"/>
      <c r="E25" s="28">
        <v>60</v>
      </c>
      <c r="F25" s="56">
        <v>2.5</v>
      </c>
      <c r="G25" s="52">
        <f t="shared" si="0"/>
        <v>150</v>
      </c>
    </row>
    <row r="26" spans="1:7" x14ac:dyDescent="0.35">
      <c r="A26" s="26" t="s">
        <v>149</v>
      </c>
      <c r="B26" s="39" t="s">
        <v>150</v>
      </c>
      <c r="C26" s="27"/>
      <c r="D26" s="27"/>
      <c r="E26" s="28">
        <v>10</v>
      </c>
      <c r="F26" s="56">
        <v>2.5</v>
      </c>
      <c r="G26" s="52">
        <f t="shared" si="0"/>
        <v>25</v>
      </c>
    </row>
    <row r="27" spans="1:7" x14ac:dyDescent="0.35">
      <c r="A27" s="26" t="s">
        <v>119</v>
      </c>
      <c r="B27" s="39" t="s">
        <v>141</v>
      </c>
      <c r="C27" s="27"/>
      <c r="D27" s="27"/>
      <c r="E27" s="28">
        <v>170</v>
      </c>
      <c r="F27" s="56">
        <v>2.5</v>
      </c>
      <c r="G27" s="52">
        <f t="shared" si="0"/>
        <v>425</v>
      </c>
    </row>
    <row r="28" spans="1:7" x14ac:dyDescent="0.35">
      <c r="A28" s="26" t="s">
        <v>153</v>
      </c>
      <c r="B28" s="39" t="s">
        <v>154</v>
      </c>
      <c r="C28" s="27"/>
      <c r="D28" s="27"/>
      <c r="E28" s="28">
        <v>180</v>
      </c>
      <c r="F28" s="56">
        <v>2.5</v>
      </c>
      <c r="G28" s="52">
        <f t="shared" si="0"/>
        <v>450</v>
      </c>
    </row>
    <row r="29" spans="1:7" x14ac:dyDescent="0.35">
      <c r="A29" s="26" t="s">
        <v>155</v>
      </c>
      <c r="B29" s="39" t="s">
        <v>156</v>
      </c>
      <c r="C29" s="27"/>
      <c r="D29" s="27"/>
      <c r="E29" s="28">
        <v>165</v>
      </c>
      <c r="F29" s="56">
        <v>2.5</v>
      </c>
      <c r="G29" s="52">
        <f t="shared" si="0"/>
        <v>412.5</v>
      </c>
    </row>
    <row r="30" spans="1:7" x14ac:dyDescent="0.35">
      <c r="A30" s="26" t="s">
        <v>66</v>
      </c>
      <c r="B30" s="39" t="s">
        <v>88</v>
      </c>
      <c r="C30" s="27"/>
      <c r="D30" s="27"/>
      <c r="E30" s="28">
        <v>30</v>
      </c>
      <c r="F30" s="56">
        <v>2.5</v>
      </c>
      <c r="G30" s="52">
        <f t="shared" si="0"/>
        <v>75</v>
      </c>
    </row>
    <row r="31" spans="1:7" x14ac:dyDescent="0.35">
      <c r="A31" s="26" t="s">
        <v>27</v>
      </c>
      <c r="B31" s="39" t="s">
        <v>73</v>
      </c>
      <c r="C31" s="27"/>
      <c r="D31" s="27"/>
      <c r="E31" s="28">
        <v>210</v>
      </c>
      <c r="F31" s="56">
        <v>2.5</v>
      </c>
      <c r="G31" s="52">
        <f t="shared" si="0"/>
        <v>525</v>
      </c>
    </row>
    <row r="32" spans="1:7" x14ac:dyDescent="0.35">
      <c r="A32" s="26" t="s">
        <v>50</v>
      </c>
      <c r="B32" s="39" t="s">
        <v>102</v>
      </c>
      <c r="C32" s="27"/>
      <c r="D32" s="27"/>
      <c r="E32" s="28">
        <v>30</v>
      </c>
      <c r="F32" s="56">
        <v>2.5</v>
      </c>
      <c r="G32" s="52">
        <f t="shared" si="0"/>
        <v>75</v>
      </c>
    </row>
    <row r="33" spans="1:7" x14ac:dyDescent="0.35">
      <c r="A33" s="26" t="s">
        <v>120</v>
      </c>
      <c r="B33" s="39" t="s">
        <v>142</v>
      </c>
      <c r="C33" s="27"/>
      <c r="D33" s="27"/>
      <c r="E33" s="28">
        <v>105</v>
      </c>
      <c r="F33" s="56">
        <v>2.5</v>
      </c>
      <c r="G33" s="52">
        <f t="shared" si="0"/>
        <v>262.5</v>
      </c>
    </row>
    <row r="34" spans="1:7" x14ac:dyDescent="0.35">
      <c r="A34" s="26" t="s">
        <v>50</v>
      </c>
      <c r="B34" s="39" t="s">
        <v>102</v>
      </c>
      <c r="C34" s="27"/>
      <c r="D34" s="27"/>
      <c r="E34" s="28">
        <v>540</v>
      </c>
      <c r="F34" s="56">
        <v>2.5</v>
      </c>
      <c r="G34" s="52">
        <f t="shared" si="0"/>
        <v>1350</v>
      </c>
    </row>
    <row r="35" spans="1:7" x14ac:dyDescent="0.35">
      <c r="A35" s="26" t="s">
        <v>26</v>
      </c>
      <c r="B35" s="39" t="s">
        <v>74</v>
      </c>
      <c r="C35" s="27"/>
      <c r="D35" s="27"/>
      <c r="E35" s="28">
        <v>60</v>
      </c>
      <c r="F35" s="56">
        <v>2.5</v>
      </c>
      <c r="G35" s="52">
        <f t="shared" si="0"/>
        <v>150</v>
      </c>
    </row>
    <row r="36" spans="1:7" x14ac:dyDescent="0.35">
      <c r="A36" s="26" t="s">
        <v>106</v>
      </c>
      <c r="B36" s="39" t="s">
        <v>128</v>
      </c>
      <c r="C36" s="27"/>
      <c r="D36" s="27"/>
      <c r="E36" s="28">
        <v>255</v>
      </c>
      <c r="F36" s="56">
        <v>2.5</v>
      </c>
      <c r="G36" s="52">
        <f t="shared" si="0"/>
        <v>637.5</v>
      </c>
    </row>
    <row r="37" spans="1:7" x14ac:dyDescent="0.35">
      <c r="A37" s="26" t="s">
        <v>118</v>
      </c>
      <c r="B37" s="39" t="s">
        <v>140</v>
      </c>
      <c r="C37" s="27"/>
      <c r="D37" s="27"/>
      <c r="E37" s="28">
        <v>15</v>
      </c>
      <c r="F37" s="56">
        <v>2.5</v>
      </c>
      <c r="G37" s="52">
        <f t="shared" ref="G37:G107" si="1">IF(F37&gt;0,E37*F37,"")</f>
        <v>37.5</v>
      </c>
    </row>
    <row r="38" spans="1:7" x14ac:dyDescent="0.35">
      <c r="A38" s="26" t="s">
        <v>51</v>
      </c>
      <c r="B38" s="39" t="s">
        <v>90</v>
      </c>
      <c r="C38" s="27"/>
      <c r="D38" s="27"/>
      <c r="E38" s="28">
        <v>195</v>
      </c>
      <c r="F38" s="56">
        <v>2.5</v>
      </c>
      <c r="G38" s="52">
        <f t="shared" si="1"/>
        <v>487.5</v>
      </c>
    </row>
    <row r="39" spans="1:7" x14ac:dyDescent="0.35">
      <c r="A39" s="26" t="s">
        <v>157</v>
      </c>
      <c r="B39" s="39" t="s">
        <v>158</v>
      </c>
      <c r="C39" s="27"/>
      <c r="D39" s="27"/>
      <c r="E39" s="28">
        <v>15</v>
      </c>
      <c r="F39" s="56">
        <v>2.5</v>
      </c>
      <c r="G39" s="52">
        <f t="shared" si="1"/>
        <v>37.5</v>
      </c>
    </row>
    <row r="40" spans="1:7" x14ac:dyDescent="0.35">
      <c r="A40" s="26" t="s">
        <v>105</v>
      </c>
      <c r="B40" s="39" t="s">
        <v>127</v>
      </c>
      <c r="C40" s="27"/>
      <c r="D40" s="27"/>
      <c r="E40" s="28">
        <v>450</v>
      </c>
      <c r="F40" s="56">
        <v>2.5</v>
      </c>
      <c r="G40" s="52">
        <f t="shared" ref="G40:G59" si="2">IF(F40&gt;0,E40*F40,"")</f>
        <v>1125</v>
      </c>
    </row>
    <row r="41" spans="1:7" x14ac:dyDescent="0.35">
      <c r="A41" s="26" t="s">
        <v>93</v>
      </c>
      <c r="B41" s="39" t="s">
        <v>94</v>
      </c>
      <c r="C41" s="27"/>
      <c r="D41" s="27"/>
      <c r="E41" s="28">
        <v>15</v>
      </c>
      <c r="F41" s="56">
        <v>2.5</v>
      </c>
      <c r="G41" s="52">
        <f t="shared" si="2"/>
        <v>37.5</v>
      </c>
    </row>
    <row r="42" spans="1:7" x14ac:dyDescent="0.35">
      <c r="A42" s="26" t="s">
        <v>113</v>
      </c>
      <c r="B42" s="39" t="s">
        <v>135</v>
      </c>
      <c r="C42" s="27"/>
      <c r="D42" s="27"/>
      <c r="E42" s="28">
        <v>75</v>
      </c>
      <c r="F42" s="56">
        <v>2.5</v>
      </c>
      <c r="G42" s="52">
        <f t="shared" si="2"/>
        <v>187.5</v>
      </c>
    </row>
    <row r="43" spans="1:7" x14ac:dyDescent="0.35">
      <c r="A43" s="26" t="s">
        <v>117</v>
      </c>
      <c r="B43" s="39" t="s">
        <v>139</v>
      </c>
      <c r="C43" s="27"/>
      <c r="D43" s="27"/>
      <c r="E43" s="28">
        <v>75</v>
      </c>
      <c r="F43" s="56">
        <v>2.5</v>
      </c>
      <c r="G43" s="52">
        <f t="shared" si="2"/>
        <v>187.5</v>
      </c>
    </row>
    <row r="44" spans="1:7" x14ac:dyDescent="0.35">
      <c r="A44" s="26" t="s">
        <v>99</v>
      </c>
      <c r="B44" s="39" t="s">
        <v>100</v>
      </c>
      <c r="C44" s="27"/>
      <c r="D44" s="27"/>
      <c r="E44" s="28">
        <v>150</v>
      </c>
      <c r="F44" s="56">
        <v>2.5</v>
      </c>
      <c r="G44" s="52">
        <f t="shared" si="2"/>
        <v>375</v>
      </c>
    </row>
    <row r="45" spans="1:7" x14ac:dyDescent="0.35">
      <c r="A45" s="26" t="s">
        <v>58</v>
      </c>
      <c r="B45" s="39" t="s">
        <v>84</v>
      </c>
      <c r="C45" s="27"/>
      <c r="D45" s="27"/>
      <c r="E45" s="28">
        <v>300</v>
      </c>
      <c r="F45" s="56">
        <v>2.5</v>
      </c>
      <c r="G45" s="52">
        <f t="shared" si="2"/>
        <v>750</v>
      </c>
    </row>
    <row r="46" spans="1:7" x14ac:dyDescent="0.35">
      <c r="A46" s="26" t="s">
        <v>159</v>
      </c>
      <c r="B46" s="39" t="s">
        <v>160</v>
      </c>
      <c r="C46" s="27"/>
      <c r="D46" s="27"/>
      <c r="E46" s="28">
        <v>15</v>
      </c>
      <c r="F46" s="56">
        <v>2.5</v>
      </c>
      <c r="G46" s="52">
        <f t="shared" si="2"/>
        <v>37.5</v>
      </c>
    </row>
    <row r="47" spans="1:7" x14ac:dyDescent="0.35">
      <c r="A47" s="26" t="s">
        <v>161</v>
      </c>
      <c r="B47" s="39" t="s">
        <v>162</v>
      </c>
      <c r="C47" s="27"/>
      <c r="D47" s="27"/>
      <c r="E47" s="28">
        <v>30</v>
      </c>
      <c r="F47" s="56">
        <v>2.5</v>
      </c>
      <c r="G47" s="52">
        <f t="shared" si="2"/>
        <v>75</v>
      </c>
    </row>
    <row r="48" spans="1:7" x14ac:dyDescent="0.35">
      <c r="A48" s="26" t="s">
        <v>63</v>
      </c>
      <c r="B48" s="39" t="s">
        <v>87</v>
      </c>
      <c r="C48" s="27"/>
      <c r="D48" s="27"/>
      <c r="E48" s="28">
        <v>60</v>
      </c>
      <c r="F48" s="56">
        <v>2.5</v>
      </c>
      <c r="G48" s="52">
        <f t="shared" si="2"/>
        <v>150</v>
      </c>
    </row>
    <row r="49" spans="1:7" x14ac:dyDescent="0.35">
      <c r="A49" s="26" t="s">
        <v>115</v>
      </c>
      <c r="B49" s="39" t="s">
        <v>137</v>
      </c>
      <c r="C49" s="27"/>
      <c r="D49" s="27"/>
      <c r="E49" s="28">
        <v>150</v>
      </c>
      <c r="F49" s="56">
        <v>2.5</v>
      </c>
      <c r="G49" s="52">
        <f t="shared" si="2"/>
        <v>375</v>
      </c>
    </row>
    <row r="50" spans="1:7" x14ac:dyDescent="0.35">
      <c r="A50" s="26" t="s">
        <v>114</v>
      </c>
      <c r="B50" s="39" t="s">
        <v>136</v>
      </c>
      <c r="C50" s="27"/>
      <c r="D50" s="27"/>
      <c r="E50" s="28">
        <v>45</v>
      </c>
      <c r="F50" s="56">
        <v>2.5</v>
      </c>
      <c r="G50" s="52">
        <f t="shared" si="2"/>
        <v>112.5</v>
      </c>
    </row>
    <row r="51" spans="1:7" x14ac:dyDescent="0.35">
      <c r="A51" s="26" t="s">
        <v>163</v>
      </c>
      <c r="B51" s="39" t="s">
        <v>164</v>
      </c>
      <c r="C51" s="27"/>
      <c r="D51" s="27"/>
      <c r="E51" s="28">
        <v>45</v>
      </c>
      <c r="F51" s="56">
        <v>2.5</v>
      </c>
      <c r="G51" s="52">
        <f t="shared" si="2"/>
        <v>112.5</v>
      </c>
    </row>
    <row r="52" spans="1:7" x14ac:dyDescent="0.35">
      <c r="A52" s="26" t="s">
        <v>165</v>
      </c>
      <c r="B52" s="39" t="s">
        <v>166</v>
      </c>
      <c r="C52" s="27"/>
      <c r="D52" s="27"/>
      <c r="E52" s="28">
        <v>45</v>
      </c>
      <c r="F52" s="56">
        <v>2.5</v>
      </c>
      <c r="G52" s="52">
        <f t="shared" si="2"/>
        <v>112.5</v>
      </c>
    </row>
    <row r="53" spans="1:7" x14ac:dyDescent="0.35">
      <c r="A53" s="26" t="s">
        <v>108</v>
      </c>
      <c r="B53" s="39" t="s">
        <v>130</v>
      </c>
      <c r="C53" s="27"/>
      <c r="D53" s="27"/>
      <c r="E53" s="28">
        <v>30</v>
      </c>
      <c r="F53" s="56">
        <v>2.5</v>
      </c>
      <c r="G53" s="52">
        <f t="shared" si="2"/>
        <v>75</v>
      </c>
    </row>
    <row r="54" spans="1:7" x14ac:dyDescent="0.35">
      <c r="A54" s="26" t="s">
        <v>65</v>
      </c>
      <c r="B54" s="39" t="s">
        <v>81</v>
      </c>
      <c r="C54" s="27"/>
      <c r="D54" s="27"/>
      <c r="E54" s="28">
        <v>45</v>
      </c>
      <c r="F54" s="56">
        <v>2.5</v>
      </c>
      <c r="G54" s="52">
        <f t="shared" si="2"/>
        <v>112.5</v>
      </c>
    </row>
    <row r="55" spans="1:7" x14ac:dyDescent="0.35">
      <c r="A55" s="26" t="s">
        <v>167</v>
      </c>
      <c r="B55" s="39" t="s">
        <v>168</v>
      </c>
      <c r="C55" s="27"/>
      <c r="D55" s="27"/>
      <c r="E55" s="28">
        <v>90</v>
      </c>
      <c r="F55" s="56">
        <v>2.5</v>
      </c>
      <c r="G55" s="52">
        <f t="shared" si="2"/>
        <v>225</v>
      </c>
    </row>
    <row r="56" spans="1:7" x14ac:dyDescent="0.35">
      <c r="A56" s="26" t="s">
        <v>169</v>
      </c>
      <c r="B56" s="39" t="s">
        <v>170</v>
      </c>
      <c r="C56" s="27"/>
      <c r="D56" s="27"/>
      <c r="E56" s="28">
        <v>45</v>
      </c>
      <c r="F56" s="56">
        <v>2.5</v>
      </c>
      <c r="G56" s="52">
        <f t="shared" si="2"/>
        <v>112.5</v>
      </c>
    </row>
    <row r="57" spans="1:7" x14ac:dyDescent="0.35">
      <c r="A57" s="26" t="s">
        <v>104</v>
      </c>
      <c r="B57" s="39" t="s">
        <v>126</v>
      </c>
      <c r="C57" s="27"/>
      <c r="D57" s="27"/>
      <c r="E57" s="28">
        <v>135</v>
      </c>
      <c r="F57" s="56">
        <v>2.5</v>
      </c>
      <c r="G57" s="52">
        <f t="shared" si="2"/>
        <v>337.5</v>
      </c>
    </row>
    <row r="58" spans="1:7" x14ac:dyDescent="0.35">
      <c r="A58" s="26" t="s">
        <v>95</v>
      </c>
      <c r="B58" s="39" t="s">
        <v>96</v>
      </c>
      <c r="C58" s="27"/>
      <c r="D58" s="27"/>
      <c r="E58" s="28">
        <v>75</v>
      </c>
      <c r="F58" s="56">
        <v>2.5</v>
      </c>
      <c r="G58" s="52">
        <f t="shared" si="2"/>
        <v>187.5</v>
      </c>
    </row>
    <row r="59" spans="1:7" x14ac:dyDescent="0.35">
      <c r="A59" s="26" t="s">
        <v>107</v>
      </c>
      <c r="B59" s="39" t="s">
        <v>129</v>
      </c>
      <c r="C59" s="27"/>
      <c r="D59" s="27"/>
      <c r="E59" s="28">
        <v>135</v>
      </c>
      <c r="F59" s="56">
        <v>2.5</v>
      </c>
      <c r="G59" s="52">
        <f t="shared" si="2"/>
        <v>337.5</v>
      </c>
    </row>
    <row r="60" spans="1:7" x14ac:dyDescent="0.35">
      <c r="A60" s="26" t="s">
        <v>24</v>
      </c>
      <c r="B60" s="39" t="s">
        <v>89</v>
      </c>
      <c r="C60" s="27"/>
      <c r="D60" s="27"/>
      <c r="E60" s="28">
        <v>150</v>
      </c>
      <c r="F60" s="56">
        <v>2.5</v>
      </c>
      <c r="G60" s="52">
        <f t="shared" si="1"/>
        <v>375</v>
      </c>
    </row>
    <row r="61" spans="1:7" x14ac:dyDescent="0.35">
      <c r="A61" s="26" t="s">
        <v>25</v>
      </c>
      <c r="B61" s="39" t="s">
        <v>70</v>
      </c>
      <c r="C61" s="27"/>
      <c r="D61" s="27"/>
      <c r="E61" s="28">
        <v>60</v>
      </c>
      <c r="F61" s="56">
        <v>2.5</v>
      </c>
      <c r="G61" s="52">
        <f t="shared" si="1"/>
        <v>150</v>
      </c>
    </row>
    <row r="62" spans="1:7" x14ac:dyDescent="0.35">
      <c r="A62" s="26" t="s">
        <v>59</v>
      </c>
      <c r="B62" s="39" t="s">
        <v>85</v>
      </c>
      <c r="C62" s="27"/>
      <c r="D62" s="27"/>
      <c r="E62" s="28">
        <v>225</v>
      </c>
      <c r="F62" s="56">
        <v>2.5</v>
      </c>
      <c r="G62" s="52">
        <f t="shared" si="1"/>
        <v>562.5</v>
      </c>
    </row>
    <row r="63" spans="1:7" x14ac:dyDescent="0.35">
      <c r="A63" s="26" t="s">
        <v>60</v>
      </c>
      <c r="B63" s="39" t="s">
        <v>86</v>
      </c>
      <c r="C63" s="27"/>
      <c r="D63" s="27"/>
      <c r="E63" s="28">
        <v>165</v>
      </c>
      <c r="F63" s="56">
        <v>2.5</v>
      </c>
      <c r="G63" s="52">
        <f t="shared" si="1"/>
        <v>412.5</v>
      </c>
    </row>
    <row r="64" spans="1:7" x14ac:dyDescent="0.35">
      <c r="A64" s="26" t="s">
        <v>23</v>
      </c>
      <c r="B64" s="39" t="s">
        <v>101</v>
      </c>
      <c r="C64" s="27"/>
      <c r="D64" s="27"/>
      <c r="E64" s="28">
        <v>90</v>
      </c>
      <c r="F64" s="56">
        <v>2.5</v>
      </c>
      <c r="G64" s="52">
        <f t="shared" si="1"/>
        <v>225</v>
      </c>
    </row>
    <row r="65" spans="1:7" x14ac:dyDescent="0.35">
      <c r="A65" s="26" t="s">
        <v>124</v>
      </c>
      <c r="B65" s="39" t="s">
        <v>146</v>
      </c>
      <c r="C65" s="27"/>
      <c r="D65" s="27"/>
      <c r="E65" s="28">
        <v>100</v>
      </c>
      <c r="F65" s="56">
        <v>2.5</v>
      </c>
      <c r="G65" s="52">
        <f t="shared" si="1"/>
        <v>250</v>
      </c>
    </row>
    <row r="66" spans="1:7" x14ac:dyDescent="0.35">
      <c r="A66" s="26" t="s">
        <v>171</v>
      </c>
      <c r="B66" s="39" t="s">
        <v>172</v>
      </c>
      <c r="C66" s="27"/>
      <c r="D66" s="27"/>
      <c r="E66" s="28">
        <v>260</v>
      </c>
      <c r="F66" s="56">
        <v>2.5</v>
      </c>
      <c r="G66" s="52">
        <f t="shared" si="1"/>
        <v>650</v>
      </c>
    </row>
    <row r="67" spans="1:7" x14ac:dyDescent="0.35">
      <c r="A67" s="26" t="s">
        <v>124</v>
      </c>
      <c r="B67" s="39" t="s">
        <v>146</v>
      </c>
      <c r="C67" s="27"/>
      <c r="D67" s="27"/>
      <c r="E67" s="28">
        <v>60</v>
      </c>
      <c r="F67" s="56">
        <v>2.5</v>
      </c>
      <c r="G67" s="52">
        <f t="shared" si="1"/>
        <v>150</v>
      </c>
    </row>
    <row r="68" spans="1:7" x14ac:dyDescent="0.35">
      <c r="A68" s="26" t="s">
        <v>53</v>
      </c>
      <c r="B68" s="39" t="s">
        <v>67</v>
      </c>
      <c r="C68" s="27"/>
      <c r="D68" s="27"/>
      <c r="E68" s="28">
        <v>300</v>
      </c>
      <c r="F68" s="56">
        <v>2.5</v>
      </c>
      <c r="G68" s="52">
        <f t="shared" si="1"/>
        <v>750</v>
      </c>
    </row>
    <row r="69" spans="1:7" x14ac:dyDescent="0.35">
      <c r="A69" s="26" t="s">
        <v>111</v>
      </c>
      <c r="B69" s="39" t="s">
        <v>133</v>
      </c>
      <c r="C69" s="27"/>
      <c r="D69" s="27"/>
      <c r="E69" s="28">
        <v>40</v>
      </c>
      <c r="F69" s="56">
        <v>2.5</v>
      </c>
      <c r="G69" s="52">
        <f t="shared" si="1"/>
        <v>100</v>
      </c>
    </row>
    <row r="70" spans="1:7" x14ac:dyDescent="0.35">
      <c r="A70" s="26" t="s">
        <v>173</v>
      </c>
      <c r="B70" s="39" t="s">
        <v>174</v>
      </c>
      <c r="C70" s="27"/>
      <c r="D70" s="27"/>
      <c r="E70" s="28">
        <v>70</v>
      </c>
      <c r="F70" s="56">
        <v>2.5</v>
      </c>
      <c r="G70" s="52">
        <f t="shared" si="1"/>
        <v>175</v>
      </c>
    </row>
    <row r="71" spans="1:7" x14ac:dyDescent="0.35">
      <c r="A71" s="26" t="s">
        <v>109</v>
      </c>
      <c r="B71" s="39" t="s">
        <v>131</v>
      </c>
      <c r="C71" s="27"/>
      <c r="D71" s="27"/>
      <c r="E71" s="28">
        <v>110</v>
      </c>
      <c r="F71" s="56">
        <v>2.5</v>
      </c>
      <c r="G71" s="52">
        <f t="shared" si="1"/>
        <v>275</v>
      </c>
    </row>
    <row r="72" spans="1:7" x14ac:dyDescent="0.35">
      <c r="A72" s="26" t="s">
        <v>97</v>
      </c>
      <c r="B72" s="39" t="s">
        <v>98</v>
      </c>
      <c r="C72" s="27"/>
      <c r="D72" s="27"/>
      <c r="E72" s="28">
        <v>40</v>
      </c>
      <c r="F72" s="56">
        <v>2.5</v>
      </c>
      <c r="G72" s="52">
        <f t="shared" si="1"/>
        <v>100</v>
      </c>
    </row>
    <row r="73" spans="1:7" x14ac:dyDescent="0.35">
      <c r="A73" s="26" t="s">
        <v>175</v>
      </c>
      <c r="B73" s="39" t="s">
        <v>176</v>
      </c>
      <c r="C73" s="27"/>
      <c r="D73" s="27"/>
      <c r="E73" s="28">
        <v>100</v>
      </c>
      <c r="F73" s="56">
        <v>2.5</v>
      </c>
      <c r="G73" s="52">
        <f t="shared" si="1"/>
        <v>250</v>
      </c>
    </row>
    <row r="74" spans="1:7" x14ac:dyDescent="0.35">
      <c r="A74" s="26" t="s">
        <v>54</v>
      </c>
      <c r="B74" s="39" t="s">
        <v>68</v>
      </c>
      <c r="C74" s="27"/>
      <c r="D74" s="27"/>
      <c r="E74" s="28">
        <v>120</v>
      </c>
      <c r="F74" s="56">
        <v>2.5</v>
      </c>
      <c r="G74" s="52">
        <f t="shared" si="1"/>
        <v>300</v>
      </c>
    </row>
    <row r="75" spans="1:7" x14ac:dyDescent="0.35">
      <c r="A75" s="26" t="s">
        <v>177</v>
      </c>
      <c r="B75" s="39" t="s">
        <v>178</v>
      </c>
      <c r="C75" s="27"/>
      <c r="D75" s="27"/>
      <c r="E75" s="28">
        <v>165</v>
      </c>
      <c r="F75" s="56">
        <v>2.5</v>
      </c>
      <c r="G75" s="52">
        <f t="shared" si="1"/>
        <v>412.5</v>
      </c>
    </row>
    <row r="76" spans="1:7" x14ac:dyDescent="0.35">
      <c r="A76" s="26" t="s">
        <v>105</v>
      </c>
      <c r="B76" s="39" t="s">
        <v>127</v>
      </c>
      <c r="C76" s="27"/>
      <c r="D76" s="27"/>
      <c r="E76" s="28">
        <v>30</v>
      </c>
      <c r="F76" s="56">
        <v>2.5</v>
      </c>
      <c r="G76" s="52">
        <f t="shared" si="1"/>
        <v>75</v>
      </c>
    </row>
    <row r="77" spans="1:7" x14ac:dyDescent="0.35">
      <c r="A77" s="26" t="s">
        <v>64</v>
      </c>
      <c r="B77" s="39" t="s">
        <v>92</v>
      </c>
      <c r="C77" s="27"/>
      <c r="D77" s="27"/>
      <c r="E77" s="28">
        <v>30</v>
      </c>
      <c r="F77" s="56">
        <v>2.5</v>
      </c>
      <c r="G77" s="52">
        <f t="shared" si="1"/>
        <v>75</v>
      </c>
    </row>
    <row r="78" spans="1:7" x14ac:dyDescent="0.35">
      <c r="A78" s="26" t="s">
        <v>179</v>
      </c>
      <c r="B78" s="39" t="s">
        <v>180</v>
      </c>
      <c r="C78" s="27"/>
      <c r="D78" s="27"/>
      <c r="E78" s="28">
        <v>75</v>
      </c>
      <c r="F78" s="56">
        <v>2.5</v>
      </c>
      <c r="G78" s="52">
        <f t="shared" si="1"/>
        <v>187.5</v>
      </c>
    </row>
    <row r="79" spans="1:7" x14ac:dyDescent="0.35">
      <c r="A79" s="26" t="s">
        <v>116</v>
      </c>
      <c r="B79" s="39" t="s">
        <v>138</v>
      </c>
      <c r="C79" s="27"/>
      <c r="D79" s="27"/>
      <c r="E79" s="28">
        <v>105</v>
      </c>
      <c r="F79" s="56">
        <v>2.5</v>
      </c>
      <c r="G79" s="52">
        <f t="shared" si="1"/>
        <v>262.5</v>
      </c>
    </row>
    <row r="80" spans="1:7" x14ac:dyDescent="0.35">
      <c r="A80" s="26" t="s">
        <v>79</v>
      </c>
      <c r="B80" s="39" t="s">
        <v>80</v>
      </c>
      <c r="C80" s="27"/>
      <c r="D80" s="27"/>
      <c r="E80" s="28">
        <v>15</v>
      </c>
      <c r="F80" s="56">
        <v>2.5</v>
      </c>
      <c r="G80" s="52">
        <f t="shared" si="1"/>
        <v>37.5</v>
      </c>
    </row>
    <row r="81" spans="1:7" x14ac:dyDescent="0.35">
      <c r="A81" s="26" t="s">
        <v>181</v>
      </c>
      <c r="B81" s="39" t="s">
        <v>182</v>
      </c>
      <c r="C81" s="27"/>
      <c r="D81" s="27"/>
      <c r="E81" s="28">
        <v>15</v>
      </c>
      <c r="F81" s="56">
        <v>2.5</v>
      </c>
      <c r="G81" s="52">
        <f t="shared" si="1"/>
        <v>37.5</v>
      </c>
    </row>
    <row r="82" spans="1:7" x14ac:dyDescent="0.35">
      <c r="A82" s="26" t="s">
        <v>122</v>
      </c>
      <c r="B82" s="39" t="s">
        <v>144</v>
      </c>
      <c r="C82" s="27"/>
      <c r="D82" s="27"/>
      <c r="E82" s="28">
        <v>180</v>
      </c>
      <c r="F82" s="56">
        <v>2.5</v>
      </c>
      <c r="G82" s="52">
        <f t="shared" si="1"/>
        <v>450</v>
      </c>
    </row>
    <row r="83" spans="1:7" x14ac:dyDescent="0.35">
      <c r="A83" s="26" t="s">
        <v>103</v>
      </c>
      <c r="B83" s="39" t="s">
        <v>125</v>
      </c>
      <c r="C83" s="27"/>
      <c r="D83" s="27"/>
      <c r="E83" s="28">
        <v>300</v>
      </c>
      <c r="F83" s="56">
        <v>2.5</v>
      </c>
      <c r="G83" s="52">
        <f t="shared" si="1"/>
        <v>750</v>
      </c>
    </row>
    <row r="84" spans="1:7" x14ac:dyDescent="0.35">
      <c r="A84" s="26" t="s">
        <v>112</v>
      </c>
      <c r="B84" s="39" t="s">
        <v>134</v>
      </c>
      <c r="C84" s="27"/>
      <c r="D84" s="27"/>
      <c r="E84" s="28">
        <v>45</v>
      </c>
      <c r="F84" s="56">
        <v>2.5</v>
      </c>
      <c r="G84" s="52">
        <f t="shared" si="1"/>
        <v>112.5</v>
      </c>
    </row>
    <row r="85" spans="1:7" x14ac:dyDescent="0.35">
      <c r="A85" s="26" t="s">
        <v>183</v>
      </c>
      <c r="B85" s="39" t="s">
        <v>184</v>
      </c>
      <c r="C85" s="27"/>
      <c r="D85" s="27"/>
      <c r="E85" s="28">
        <v>150</v>
      </c>
      <c r="F85" s="56">
        <v>2.5</v>
      </c>
      <c r="G85" s="52">
        <f t="shared" si="1"/>
        <v>375</v>
      </c>
    </row>
    <row r="86" spans="1:7" x14ac:dyDescent="0.35">
      <c r="A86" s="26" t="s">
        <v>185</v>
      </c>
      <c r="B86" s="39" t="s">
        <v>186</v>
      </c>
      <c r="C86" s="27"/>
      <c r="D86" s="27"/>
      <c r="E86" s="28">
        <v>270</v>
      </c>
      <c r="F86" s="56">
        <v>2.5</v>
      </c>
      <c r="G86" s="52">
        <f t="shared" si="1"/>
        <v>675</v>
      </c>
    </row>
    <row r="87" spans="1:7" x14ac:dyDescent="0.35">
      <c r="A87" s="26" t="s">
        <v>187</v>
      </c>
      <c r="B87" s="39" t="s">
        <v>188</v>
      </c>
      <c r="C87" s="27"/>
      <c r="D87" s="27"/>
      <c r="E87" s="28">
        <v>30</v>
      </c>
      <c r="F87" s="56">
        <v>2.5</v>
      </c>
      <c r="G87" s="52">
        <f t="shared" si="1"/>
        <v>75</v>
      </c>
    </row>
    <row r="88" spans="1:7" x14ac:dyDescent="0.35">
      <c r="A88" s="26" t="s">
        <v>57</v>
      </c>
      <c r="B88" s="39" t="s">
        <v>91</v>
      </c>
      <c r="C88" s="27"/>
      <c r="D88" s="27"/>
      <c r="E88" s="28">
        <v>90</v>
      </c>
      <c r="F88" s="56">
        <v>2.5</v>
      </c>
      <c r="G88" s="52">
        <f t="shared" si="1"/>
        <v>225</v>
      </c>
    </row>
    <row r="89" spans="1:7" x14ac:dyDescent="0.35">
      <c r="A89" s="26" t="s">
        <v>189</v>
      </c>
      <c r="B89" s="39" t="s">
        <v>190</v>
      </c>
      <c r="C89" s="27"/>
      <c r="D89" s="27"/>
      <c r="E89" s="28">
        <v>45</v>
      </c>
      <c r="F89" s="56">
        <v>2.5</v>
      </c>
      <c r="G89" s="52">
        <f t="shared" si="1"/>
        <v>112.5</v>
      </c>
    </row>
    <row r="90" spans="1:7" x14ac:dyDescent="0.35">
      <c r="A90" s="26" t="s">
        <v>191</v>
      </c>
      <c r="B90" s="39" t="s">
        <v>192</v>
      </c>
      <c r="C90" s="27"/>
      <c r="D90" s="27"/>
      <c r="E90" s="28">
        <v>330</v>
      </c>
      <c r="F90" s="56">
        <v>2.5</v>
      </c>
      <c r="G90" s="52">
        <f t="shared" si="1"/>
        <v>825</v>
      </c>
    </row>
    <row r="91" spans="1:7" x14ac:dyDescent="0.35">
      <c r="A91" s="26" t="s">
        <v>193</v>
      </c>
      <c r="B91" s="39" t="s">
        <v>194</v>
      </c>
      <c r="C91" s="27"/>
      <c r="D91" s="27"/>
      <c r="E91" s="28">
        <v>165</v>
      </c>
      <c r="F91" s="56">
        <v>2.5</v>
      </c>
      <c r="G91" s="52">
        <f t="shared" si="1"/>
        <v>412.5</v>
      </c>
    </row>
    <row r="92" spans="1:7" x14ac:dyDescent="0.35">
      <c r="A92" s="26" t="s">
        <v>77</v>
      </c>
      <c r="B92" s="39" t="s">
        <v>78</v>
      </c>
      <c r="C92" s="27"/>
      <c r="D92" s="27"/>
      <c r="E92" s="28">
        <v>540</v>
      </c>
      <c r="F92" s="56">
        <v>2.5</v>
      </c>
      <c r="G92" s="52">
        <f t="shared" si="1"/>
        <v>1350</v>
      </c>
    </row>
    <row r="93" spans="1:7" x14ac:dyDescent="0.35">
      <c r="A93" s="26" t="s">
        <v>195</v>
      </c>
      <c r="B93" s="39" t="s">
        <v>196</v>
      </c>
      <c r="C93" s="27"/>
      <c r="D93" s="27"/>
      <c r="E93" s="28">
        <v>45</v>
      </c>
      <c r="F93" s="56">
        <v>2.5</v>
      </c>
      <c r="G93" s="52">
        <f t="shared" si="1"/>
        <v>112.5</v>
      </c>
    </row>
    <row r="94" spans="1:7" x14ac:dyDescent="0.35">
      <c r="A94" s="26" t="s">
        <v>75</v>
      </c>
      <c r="B94" s="39" t="s">
        <v>76</v>
      </c>
      <c r="C94" s="27"/>
      <c r="D94" s="27"/>
      <c r="E94" s="28">
        <v>315</v>
      </c>
      <c r="F94" s="56">
        <v>2.5</v>
      </c>
      <c r="G94" s="52">
        <f t="shared" si="1"/>
        <v>787.5</v>
      </c>
    </row>
    <row r="95" spans="1:7" x14ac:dyDescent="0.35">
      <c r="A95" s="26" t="s">
        <v>123</v>
      </c>
      <c r="B95" s="39" t="s">
        <v>145</v>
      </c>
      <c r="C95" s="27"/>
      <c r="D95" s="27"/>
      <c r="E95" s="28">
        <v>30</v>
      </c>
      <c r="F95" s="56">
        <v>2.5</v>
      </c>
      <c r="G95" s="52">
        <f t="shared" si="1"/>
        <v>75</v>
      </c>
    </row>
    <row r="96" spans="1:7" x14ac:dyDescent="0.35">
      <c r="A96" s="26" t="s">
        <v>71</v>
      </c>
      <c r="B96" s="39" t="s">
        <v>72</v>
      </c>
      <c r="C96" s="27"/>
      <c r="D96" s="27"/>
      <c r="E96" s="28">
        <v>105</v>
      </c>
      <c r="F96" s="56">
        <v>2.5</v>
      </c>
      <c r="G96" s="52">
        <f t="shared" si="1"/>
        <v>262.5</v>
      </c>
    </row>
    <row r="97" spans="1:7" x14ac:dyDescent="0.35">
      <c r="A97" s="26" t="s">
        <v>197</v>
      </c>
      <c r="B97" s="39" t="s">
        <v>198</v>
      </c>
      <c r="C97" s="27"/>
      <c r="D97" s="27"/>
      <c r="E97" s="28">
        <v>45</v>
      </c>
      <c r="F97" s="56">
        <v>2.5</v>
      </c>
      <c r="G97" s="52">
        <f t="shared" si="1"/>
        <v>112.5</v>
      </c>
    </row>
    <row r="98" spans="1:7" x14ac:dyDescent="0.35">
      <c r="A98" s="26" t="s">
        <v>56</v>
      </c>
      <c r="B98" s="39" t="s">
        <v>83</v>
      </c>
      <c r="C98" s="27"/>
      <c r="D98" s="27"/>
      <c r="E98" s="28">
        <v>480</v>
      </c>
      <c r="F98" s="56">
        <v>2.5</v>
      </c>
      <c r="G98" s="52">
        <f t="shared" si="1"/>
        <v>1200</v>
      </c>
    </row>
    <row r="99" spans="1:7" x14ac:dyDescent="0.35">
      <c r="A99" s="26" t="s">
        <v>199</v>
      </c>
      <c r="B99" s="39" t="s">
        <v>200</v>
      </c>
      <c r="C99" s="27"/>
      <c r="D99" s="27"/>
      <c r="E99" s="28">
        <v>30</v>
      </c>
      <c r="F99" s="56">
        <v>2.5</v>
      </c>
      <c r="G99" s="52">
        <f t="shared" si="1"/>
        <v>75</v>
      </c>
    </row>
    <row r="100" spans="1:7" x14ac:dyDescent="0.35">
      <c r="A100" s="26" t="s">
        <v>201</v>
      </c>
      <c r="B100" s="39" t="s">
        <v>202</v>
      </c>
      <c r="C100" s="27"/>
      <c r="D100" s="27"/>
      <c r="E100" s="28">
        <v>30</v>
      </c>
      <c r="F100" s="56">
        <v>2.5</v>
      </c>
      <c r="G100" s="52">
        <f t="shared" si="1"/>
        <v>75</v>
      </c>
    </row>
    <row r="101" spans="1:7" x14ac:dyDescent="0.35">
      <c r="A101" s="26" t="s">
        <v>203</v>
      </c>
      <c r="B101" s="39" t="s">
        <v>204</v>
      </c>
      <c r="C101" s="27"/>
      <c r="D101" s="27"/>
      <c r="E101" s="28">
        <v>150</v>
      </c>
      <c r="F101" s="56">
        <v>2.5</v>
      </c>
      <c r="G101" s="52">
        <f t="shared" si="1"/>
        <v>375</v>
      </c>
    </row>
    <row r="102" spans="1:7" x14ac:dyDescent="0.35">
      <c r="A102" s="26" t="s">
        <v>52</v>
      </c>
      <c r="B102" s="39" t="s">
        <v>69</v>
      </c>
      <c r="C102" s="27"/>
      <c r="D102" s="27"/>
      <c r="E102" s="28">
        <v>135</v>
      </c>
      <c r="F102" s="56">
        <v>2.5</v>
      </c>
      <c r="G102" s="52">
        <f t="shared" si="1"/>
        <v>337.5</v>
      </c>
    </row>
    <row r="103" spans="1:7" x14ac:dyDescent="0.35">
      <c r="A103" s="26" t="s">
        <v>55</v>
      </c>
      <c r="B103" s="39" t="s">
        <v>82</v>
      </c>
      <c r="C103" s="27"/>
      <c r="D103" s="27"/>
      <c r="E103" s="28">
        <v>255</v>
      </c>
      <c r="F103" s="56">
        <v>2.5</v>
      </c>
      <c r="G103" s="52">
        <f t="shared" si="1"/>
        <v>637.5</v>
      </c>
    </row>
    <row r="104" spans="1:7" x14ac:dyDescent="0.35">
      <c r="A104" s="26" t="s">
        <v>205</v>
      </c>
      <c r="B104" s="39" t="s">
        <v>206</v>
      </c>
      <c r="C104" s="27"/>
      <c r="D104" s="27"/>
      <c r="E104" s="28">
        <v>45</v>
      </c>
      <c r="F104" s="56">
        <v>2.5</v>
      </c>
      <c r="G104" s="52">
        <f t="shared" si="1"/>
        <v>112.5</v>
      </c>
    </row>
    <row r="105" spans="1:7" x14ac:dyDescent="0.35">
      <c r="A105" s="26" t="s">
        <v>207</v>
      </c>
      <c r="B105" s="39" t="s">
        <v>208</v>
      </c>
      <c r="C105" s="27"/>
      <c r="D105" s="27"/>
      <c r="E105" s="28">
        <v>60</v>
      </c>
      <c r="F105" s="56">
        <v>2.5</v>
      </c>
      <c r="G105" s="52">
        <f t="shared" si="1"/>
        <v>150</v>
      </c>
    </row>
    <row r="106" spans="1:7" x14ac:dyDescent="0.35">
      <c r="A106" s="26" t="s">
        <v>209</v>
      </c>
      <c r="B106" s="39" t="s">
        <v>210</v>
      </c>
      <c r="C106" s="27"/>
      <c r="D106" s="27"/>
      <c r="E106" s="28">
        <v>405</v>
      </c>
      <c r="F106" s="56">
        <v>2.5</v>
      </c>
      <c r="G106" s="52">
        <f t="shared" si="1"/>
        <v>1012.5</v>
      </c>
    </row>
    <row r="107" spans="1:7" x14ac:dyDescent="0.35">
      <c r="A107" s="26" t="s">
        <v>211</v>
      </c>
      <c r="B107" s="39" t="s">
        <v>212</v>
      </c>
      <c r="C107" s="27"/>
      <c r="D107" s="27"/>
      <c r="E107" s="28">
        <v>30</v>
      </c>
      <c r="F107" s="56">
        <v>2.5</v>
      </c>
      <c r="G107" s="52">
        <f t="shared" si="1"/>
        <v>75</v>
      </c>
    </row>
    <row r="108" spans="1:7" x14ac:dyDescent="0.35">
      <c r="A108" s="29"/>
      <c r="B108" s="30"/>
      <c r="C108" s="31"/>
      <c r="D108" s="31"/>
      <c r="E108" s="32"/>
      <c r="F108" s="57"/>
      <c r="G108" s="53" t="str">
        <f t="shared" ref="G108" si="3">IF(F108&gt;0,E108*F108,"")</f>
        <v/>
      </c>
    </row>
    <row r="109" spans="1:7" ht="20.25" customHeight="1" x14ac:dyDescent="0.35">
      <c r="A109" s="70" t="s">
        <v>44</v>
      </c>
      <c r="B109" s="70"/>
      <c r="C109" s="70"/>
      <c r="D109" s="70"/>
      <c r="E109" s="70"/>
      <c r="F109" s="15" t="s">
        <v>21</v>
      </c>
      <c r="G109" s="22">
        <f>SUM(G20:G108)</f>
        <v>28800</v>
      </c>
    </row>
    <row r="110" spans="1:7" ht="20.25" customHeight="1" x14ac:dyDescent="0.35">
      <c r="A110" s="48" t="s">
        <v>36</v>
      </c>
      <c r="B110" s="42"/>
      <c r="C110" s="13"/>
      <c r="E110" s="13"/>
      <c r="F110" s="15" t="s">
        <v>0</v>
      </c>
      <c r="G110" s="19">
        <v>0</v>
      </c>
    </row>
    <row r="111" spans="1:7" ht="20.25" customHeight="1" x14ac:dyDescent="0.35">
      <c r="A111" s="47" t="s">
        <v>41</v>
      </c>
      <c r="B111" s="42"/>
      <c r="C111" s="13"/>
      <c r="E111" s="13"/>
      <c r="F111" s="15" t="s">
        <v>1</v>
      </c>
      <c r="G111" s="19">
        <f>G109+G110</f>
        <v>28800</v>
      </c>
    </row>
    <row r="112" spans="1:7" s="40" customFormat="1" ht="13" customHeight="1" x14ac:dyDescent="0.35">
      <c r="A112" s="49" t="s">
        <v>35</v>
      </c>
      <c r="B112" s="43"/>
    </row>
    <row r="113" spans="1:7" s="40" customFormat="1" ht="13" customHeight="1" x14ac:dyDescent="0.35">
      <c r="A113" s="49" t="s">
        <v>37</v>
      </c>
      <c r="B113" s="43"/>
    </row>
    <row r="114" spans="1:7" s="40" customFormat="1" ht="13" customHeight="1" x14ac:dyDescent="0.35">
      <c r="A114" s="49" t="s">
        <v>38</v>
      </c>
      <c r="B114" s="43"/>
    </row>
    <row r="115" spans="1:7" s="40" customFormat="1" ht="13" customHeight="1" x14ac:dyDescent="0.35">
      <c r="A115" s="49" t="s">
        <v>39</v>
      </c>
      <c r="B115" s="43"/>
    </row>
    <row r="116" spans="1:7" s="40" customFormat="1" ht="13" customHeight="1" x14ac:dyDescent="0.35">
      <c r="A116" s="49" t="s">
        <v>40</v>
      </c>
      <c r="B116" s="43"/>
    </row>
    <row r="117" spans="1:7" s="40" customFormat="1" ht="13" customHeight="1" x14ac:dyDescent="0.35">
      <c r="A117" s="49" t="s">
        <v>42</v>
      </c>
      <c r="B117" s="43"/>
    </row>
    <row r="118" spans="1:7" s="40" customFormat="1" ht="12.65" customHeight="1" x14ac:dyDescent="0.35"/>
    <row r="119" spans="1:7" s="40" customFormat="1" ht="12.65" customHeight="1" x14ac:dyDescent="0.35">
      <c r="B119" s="41"/>
    </row>
    <row r="120" spans="1:7" s="40" customFormat="1" ht="12.65" customHeight="1" x14ac:dyDescent="0.35">
      <c r="B120" s="41"/>
    </row>
    <row r="121" spans="1:7" x14ac:dyDescent="0.35">
      <c r="A121" s="58"/>
      <c r="B121" s="58"/>
      <c r="C121" s="58"/>
      <c r="D121" s="58"/>
      <c r="E121" s="58"/>
      <c r="F121" s="58"/>
      <c r="G121" s="58"/>
    </row>
    <row r="122" spans="1:7" ht="11.5" customHeight="1" x14ac:dyDescent="0.35">
      <c r="A122" s="58" t="s">
        <v>31</v>
      </c>
      <c r="B122" s="58"/>
      <c r="C122" s="58"/>
      <c r="D122" s="58"/>
      <c r="E122" s="58"/>
      <c r="F122" s="58"/>
      <c r="G122" s="58"/>
    </row>
    <row r="123" spans="1:7" ht="11.5" customHeight="1" x14ac:dyDescent="0.35">
      <c r="A123" s="58" t="s">
        <v>32</v>
      </c>
      <c r="B123" s="58"/>
      <c r="C123" s="58"/>
      <c r="D123" s="58"/>
      <c r="E123" s="58"/>
      <c r="F123" s="58"/>
      <c r="G123" s="58"/>
    </row>
    <row r="124" spans="1:7" ht="11.5" customHeight="1" x14ac:dyDescent="0.35">
      <c r="A124" s="58" t="s">
        <v>33</v>
      </c>
      <c r="B124" s="58"/>
      <c r="C124" s="58"/>
      <c r="D124" s="58"/>
      <c r="E124" s="58"/>
      <c r="F124" s="58"/>
      <c r="G124" s="58"/>
    </row>
    <row r="125" spans="1:7" ht="12.65" customHeight="1" x14ac:dyDescent="0.35">
      <c r="A125" s="58" t="s">
        <v>43</v>
      </c>
      <c r="B125" s="58"/>
      <c r="C125" s="58"/>
      <c r="D125" s="58"/>
      <c r="E125" s="58"/>
      <c r="F125" s="58"/>
      <c r="G125" s="58"/>
    </row>
  </sheetData>
  <mergeCells count="16">
    <mergeCell ref="A125:G125"/>
    <mergeCell ref="A1:G1"/>
    <mergeCell ref="A2:G2"/>
    <mergeCell ref="B3:G3"/>
    <mergeCell ref="G7:G8"/>
    <mergeCell ref="D5:E5"/>
    <mergeCell ref="D6:E6"/>
    <mergeCell ref="B19:D19"/>
    <mergeCell ref="D7:E8"/>
    <mergeCell ref="F7:F8"/>
    <mergeCell ref="A8:B9"/>
    <mergeCell ref="A122:G122"/>
    <mergeCell ref="A121:G121"/>
    <mergeCell ref="A123:G123"/>
    <mergeCell ref="A124:G124"/>
    <mergeCell ref="A109:E109"/>
  </mergeCells>
  <hyperlinks>
    <hyperlink ref="B16" r:id="rId1" xr:uid="{D12B7C13-A5A2-4C9F-8A87-1C5B2CEF1F95}"/>
    <hyperlink ref="B6" r:id="rId2" xr:uid="{00415CCD-9141-44A5-8BA6-4C9BB17B3097}"/>
  </hyperlinks>
  <pageMargins left="0.25" right="0.25" top="0.25" bottom="0.1" header="0.3" footer="0.01"/>
  <pageSetup scale="8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INVOICE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</dc:title>
  <dc:creator>REDIIM GROUP</dc:creator>
  <cp:keywords>Melanie Aviles</cp:keywords>
  <cp:lastModifiedBy>REDIIM GROUP</cp:lastModifiedBy>
  <cp:lastPrinted>2025-01-11T13:47:36Z</cp:lastPrinted>
  <dcterms:created xsi:type="dcterms:W3CDTF">2024-08-16T19:21:43Z</dcterms:created>
  <dcterms:modified xsi:type="dcterms:W3CDTF">2025-02-07T15:23:06Z</dcterms:modified>
</cp:coreProperties>
</file>